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8" i="1"/>
  <c r="F38"/>
  <c r="E38"/>
  <c r="D38"/>
  <c r="D61"/>
  <c r="D60" s="1"/>
  <c r="E61"/>
  <c r="F61"/>
  <c r="F60" s="1"/>
  <c r="C66"/>
  <c r="C65"/>
  <c r="G55"/>
  <c r="F55"/>
  <c r="E55"/>
  <c r="D55"/>
  <c r="C49"/>
  <c r="C50"/>
  <c r="C62"/>
  <c r="C68"/>
  <c r="G61"/>
  <c r="G60" s="1"/>
  <c r="C63"/>
  <c r="C64"/>
  <c r="D40"/>
  <c r="D39" s="1"/>
  <c r="E40"/>
  <c r="E39" s="1"/>
  <c r="F40"/>
  <c r="F39" s="1"/>
  <c r="G40"/>
  <c r="G39" s="1"/>
  <c r="C41"/>
  <c r="C42"/>
  <c r="C43"/>
  <c r="C44"/>
  <c r="C45"/>
  <c r="C46"/>
  <c r="C47"/>
  <c r="C48"/>
  <c r="D70"/>
  <c r="E70"/>
  <c r="F70"/>
  <c r="G70"/>
  <c r="C72"/>
  <c r="C71"/>
  <c r="C69"/>
  <c r="D58"/>
  <c r="E58"/>
  <c r="F58"/>
  <c r="G58"/>
  <c r="C59"/>
  <c r="C58" s="1"/>
  <c r="C57"/>
  <c r="C56"/>
  <c r="D53"/>
  <c r="E53"/>
  <c r="F53"/>
  <c r="G53"/>
  <c r="C54"/>
  <c r="C53" s="1"/>
  <c r="C67"/>
  <c r="D51"/>
  <c r="E51"/>
  <c r="F51"/>
  <c r="G51"/>
  <c r="C52"/>
  <c r="C51" s="1"/>
  <c r="C70"/>
  <c r="C40" l="1"/>
  <c r="C39" s="1"/>
  <c r="C61"/>
  <c r="E60"/>
  <c r="C55"/>
  <c r="C60"/>
  <c r="C38" l="1"/>
</calcChain>
</file>

<file path=xl/sharedStrings.xml><?xml version="1.0" encoding="utf-8"?>
<sst xmlns="http://schemas.openxmlformats.org/spreadsheetml/2006/main" count="142" uniqueCount="140">
  <si>
    <t>МЕСТНАЯ АДМИНИСТРАЦИЯ</t>
  </si>
  <si>
    <t>ВНУТРИГОРОДСКОГО МУНИЦИПАЛЬНОГО ОБРАЗОВАНИЯ САНКТ-ПЕТЕРБУРГА</t>
  </si>
  <si>
    <t>МУНИЦИПАЛЬНЫЙ ОКРУГ № 75</t>
  </si>
  <si>
    <t>Приложение</t>
  </si>
  <si>
    <t>к постановлению МА МО № 75</t>
  </si>
  <si>
    <t>ВНУТРИГОРОДСКОГО МУНИЦИПАЛЬНОГО ОБРАЗОВАНИЯ САНКТ-ПЕТЕРБУРГА МУНИЦИПАЛЬНЫЙ ОКРУГ № 75</t>
  </si>
  <si>
    <t>№ п/п</t>
  </si>
  <si>
    <t>Наименование статьи</t>
  </si>
  <si>
    <t>Сумма, руб.</t>
  </si>
  <si>
    <t>Год</t>
  </si>
  <si>
    <t>1 кв.</t>
  </si>
  <si>
    <t>2 кв.</t>
  </si>
  <si>
    <t>3 кв.</t>
  </si>
  <si>
    <t>4 кв.</t>
  </si>
  <si>
    <t>Благоустройство внутридворовых и придомовых территорий</t>
  </si>
  <si>
    <t>1.</t>
  </si>
  <si>
    <r>
      <t xml:space="preserve">Текущий ремонт асфальтового покрытия                                                 </t>
    </r>
    <r>
      <rPr>
        <i/>
        <sz val="10"/>
        <color indexed="8"/>
        <rFont val="Times New Roman"/>
        <family val="1"/>
        <charset val="204"/>
      </rPr>
      <t>0503 6000101 226</t>
    </r>
  </si>
  <si>
    <t>1.1.</t>
  </si>
  <si>
    <t>Набивные дорожки, всего</t>
  </si>
  <si>
    <t>2.</t>
  </si>
  <si>
    <t>2.1.</t>
  </si>
  <si>
    <t>Установка скамеек и урн,  вазонов</t>
  </si>
  <si>
    <r>
      <t xml:space="preserve">Установка и содержание малых архитектурных форм, уличной мебели и хозяйственно-бытового оборудования                                                       </t>
    </r>
    <r>
      <rPr>
        <i/>
        <sz val="10"/>
        <rFont val="Times New Roman"/>
        <family val="1"/>
        <charset val="204"/>
      </rPr>
      <t>0503 6000104 310</t>
    </r>
  </si>
  <si>
    <t>3.</t>
  </si>
  <si>
    <t>3.1.</t>
  </si>
  <si>
    <t>4.</t>
  </si>
  <si>
    <t>4.1.</t>
  </si>
  <si>
    <t>Завоз песка на детские площадки</t>
  </si>
  <si>
    <t>Тех.контроль</t>
  </si>
  <si>
    <t>5.</t>
  </si>
  <si>
    <t>5.1.</t>
  </si>
  <si>
    <t>6.</t>
  </si>
  <si>
    <t>6.1.</t>
  </si>
  <si>
    <t>7.</t>
  </si>
  <si>
    <t>7.1.</t>
  </si>
  <si>
    <r>
      <t xml:space="preserve">Посадка деревьев и кустарников                                                                  </t>
    </r>
    <r>
      <rPr>
        <i/>
        <sz val="10"/>
        <rFont val="Times New Roman"/>
        <family val="1"/>
        <charset val="204"/>
      </rPr>
      <t>0503 6000301 340</t>
    </r>
  </si>
  <si>
    <t>ул. М.Бухарестская, д.3, корп.1 (асфальт, тротуар)</t>
  </si>
  <si>
    <t>ул. М.Балканская, д.62 - ул. М.Карпатская, д.25 (асфальт)</t>
  </si>
  <si>
    <t>ул. Бухарестская, д.152, корп.2 (экопарковка)</t>
  </si>
  <si>
    <t>Дунайский пр., д.51, корп.2 (асфальт, уширение)</t>
  </si>
  <si>
    <t>ул. О.Дундича, д.35, корп.3 (асфальт, экопарковка)</t>
  </si>
  <si>
    <t>ул. Я.Гашека, д.26, корп.1 (тренажеры, навес)</t>
  </si>
  <si>
    <t>ул. Димитрова, д.29, корп.1 (зона отдыха)</t>
  </si>
  <si>
    <t>ул. О.Дундича, д.35, корп.1 (тренажеры, навес)</t>
  </si>
  <si>
    <t>ул. М.Карпатская, д.17 (дет.площадка)</t>
  </si>
  <si>
    <t>Моравский пер., д.3, корп.3 (дет.площадка)</t>
  </si>
  <si>
    <t>Моравский пер., д.3, корп.1 (дет.площадка)</t>
  </si>
  <si>
    <t>ул. Бухарестская, д.112 (асфальт, экопарковка)</t>
  </si>
  <si>
    <t>ул. Бухарестская, д.116 (дорожка, асфальт)</t>
  </si>
  <si>
    <t>ул. О.Дундича, д.39 (асфальт)</t>
  </si>
  <si>
    <t>1.1.2.</t>
  </si>
  <si>
    <t>1.1.3.</t>
  </si>
  <si>
    <t>1.1.5.</t>
  </si>
  <si>
    <t>1.1.7.</t>
  </si>
  <si>
    <t>1.1.8.</t>
  </si>
  <si>
    <t>1.1.9.</t>
  </si>
  <si>
    <r>
      <t xml:space="preserve">Ликвидация свалок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0503 6000203 225</t>
    </r>
  </si>
  <si>
    <t>Устройство набивных дорожек</t>
  </si>
  <si>
    <r>
      <t xml:space="preserve">Завоз земли по заявкам жителей                                                                   </t>
    </r>
    <r>
      <rPr>
        <i/>
        <sz val="10"/>
        <rFont val="Times New Roman"/>
        <family val="1"/>
        <charset val="204"/>
      </rPr>
      <t>0503 6000301 226</t>
    </r>
  </si>
  <si>
    <t xml:space="preserve">Проведение санитарных рубок, удаление аварийных, больных деревьев и кустарников                                                                 </t>
  </si>
  <si>
    <r>
      <t xml:space="preserve">Снос деревьев и кустарников                                                                        </t>
    </r>
    <r>
      <rPr>
        <i/>
        <sz val="10"/>
        <rFont val="Times New Roman"/>
        <family val="1"/>
        <charset val="204"/>
      </rPr>
      <t>0503 6000304 226</t>
    </r>
  </si>
  <si>
    <t>Создание зон отдыха, в том числе обустройство, содержание и уборка территорий детских площадок</t>
  </si>
  <si>
    <t>Текущий ремонт придомовых территорий и дворовых территорий, включая проезды и въезды, пешеходные дорожки</t>
  </si>
  <si>
    <t xml:space="preserve">Ликвидация несанкционированных свалок бытовых отходов, мусора           </t>
  </si>
  <si>
    <t xml:space="preserve">Озеленение территорий зеленых насаждений внутриквартального озеленения </t>
  </si>
  <si>
    <t xml:space="preserve">Обустройство, содержание и уборка территорий спортивных площадок </t>
  </si>
  <si>
    <t>ул. Бухарестская, д.114 (пешеходная дорожка, асфальт)</t>
  </si>
  <si>
    <t>ул. М.Балканская, д.60, корп.1 (уширение, асфальт)</t>
  </si>
  <si>
    <t>ул. М.Бухарестская, д.9 (уширение)</t>
  </si>
  <si>
    <t>ул. Бухарестская, д.122, 124 (асфальт, экопарковка)</t>
  </si>
  <si>
    <t>ул. М.Балканская, д.60, корп.1 (пешеходная дорожка)</t>
  </si>
  <si>
    <t>ул. Я.Гашека, д.26, корп.1 (уширение)</t>
  </si>
  <si>
    <t>ул. О.Дундича, д.35, корп.1 (асфальт)</t>
  </si>
  <si>
    <t>ул. Бухарестская, д.144 (пешеходная зона)</t>
  </si>
  <si>
    <t>ул. М.Бухарестская, д.11/60 (реконструкция)</t>
  </si>
  <si>
    <t xml:space="preserve">Покраска газонных ограждений м.п.                          </t>
  </si>
  <si>
    <t xml:space="preserve">Установка  газонных ограждений, всего м.п.            </t>
  </si>
  <si>
    <t xml:space="preserve">Завоз земли по заявкам жителей                  </t>
  </si>
  <si>
    <t xml:space="preserve">Посадка деревьев и кустарников                                  </t>
  </si>
  <si>
    <t xml:space="preserve">Проведение смотров-конкурсов по озеленению среди жителей     </t>
  </si>
  <si>
    <t xml:space="preserve">Снос деревьев и кустарников                                                                        </t>
  </si>
  <si>
    <t xml:space="preserve">Текущий ремонт асфальтового покрытия                    </t>
  </si>
  <si>
    <t xml:space="preserve">Обустройство и содержание детских  площадок              </t>
  </si>
  <si>
    <t xml:space="preserve">Ремонт и покраска детского оборудования              </t>
  </si>
  <si>
    <t xml:space="preserve">Дооборудование детских площадок               </t>
  </si>
  <si>
    <t>Завоз песка на детские площадки*</t>
  </si>
  <si>
    <t>* - ул. М.Балканская, д.60; ул. Бухарестская, д.112; ул. Бухарестская, д.116; ул. Бухарестская, д.120; ул. Бухарестская, д.124/56; ул. Бухарестская, д.130; ул. Бухарестская, д.152/2; ул. М.Бухаресткая, д.7; ул. М.Бухаресткая, д.11/60; ул. М.Бухаресткая, д.3; ул. М.Бухаресткая, д.9; ул. Димитрова, д.29; ул. Димитрова, д.31; Дунайский пр., д.51/2; Дунайский пр., д.58/1; ул. М.Карпатская, д.13; Моравский пер., д.7/1; Моравский пер., д.3/1; ул. О.Дундича, д.39; ул. О.Дундича, д. 36/1; ул. О.Дундича, д.36/3; ул. Я.Гашека, д.24; ул. Я.Гашека, д.26; ул. Я.Гашека, д.30/5</t>
  </si>
  <si>
    <r>
      <t xml:space="preserve">Обустройство и содержание детских  площадок                                    </t>
    </r>
    <r>
      <rPr>
        <i/>
        <sz val="10"/>
        <color indexed="8"/>
        <rFont val="Times New Roman"/>
        <family val="1"/>
        <charset val="204"/>
      </rPr>
      <t>0503 6000401 226</t>
    </r>
  </si>
  <si>
    <r>
      <t xml:space="preserve">Ремонт и покраска детского оборудования                                              </t>
    </r>
    <r>
      <rPr>
        <i/>
        <sz val="10"/>
        <color indexed="8"/>
        <rFont val="Times New Roman"/>
        <family val="1"/>
        <charset val="204"/>
      </rPr>
      <t>0503 6000401 225</t>
    </r>
  </si>
  <si>
    <t>1.1.1.</t>
  </si>
  <si>
    <t>1.1.4.</t>
  </si>
  <si>
    <t>1.1.6.</t>
  </si>
  <si>
    <t>7.2.</t>
  </si>
  <si>
    <t>Основание для реализации Программы:</t>
  </si>
  <si>
    <t>Задачи Программы:</t>
  </si>
  <si>
    <r>
      <t>Заказчик Программы:</t>
    </r>
    <r>
      <rPr>
        <sz val="11"/>
        <color indexed="8"/>
        <rFont val="Times New Roman"/>
        <family val="1"/>
        <charset val="204"/>
      </rPr>
      <t xml:space="preserve"> Местная администрация внутригородского муниципального образования Санкт-Петербурга муниципальный округ № 75.</t>
    </r>
  </si>
  <si>
    <t>Ожидаемые конечные результаты Программы:</t>
  </si>
  <si>
    <t>Бюджетный кодекс РФ</t>
  </si>
  <si>
    <t>Федеральный закон от 06.10.2003 №131-ФЗ «Об общих принципах организации местного самоуправления в Российской Федерации»</t>
  </si>
  <si>
    <r>
      <t>Цели Программы:</t>
    </r>
    <r>
      <rPr>
        <sz val="11"/>
        <color indexed="8"/>
        <rFont val="Times New Roman"/>
        <family val="1"/>
        <charset val="204"/>
      </rPr>
      <t xml:space="preserve"> Благоустройство внутридворовой территории МО, создание оптимальных условий проживания жителей , повышения качества их жизни.</t>
    </r>
  </si>
  <si>
    <t>* обеспечение благоприятной сферы жизнедеятельности населения округа;</t>
  </si>
  <si>
    <t>* более полное удовлетворение потребностей жителей муниципального образования в проведении досуга при посещении новых детских, спортивных площадок и  зон отдыха, что позволит популяризовать самостоятельные занятия и спортивные игры среди населения.</t>
  </si>
  <si>
    <t>* обеспечение устройство современного дорожного покрытия и элементов благоустройства</t>
  </si>
  <si>
    <t>* обеспечение сохранности зеленых насаждений и высадку новых</t>
  </si>
  <si>
    <t>* восстановление утраченного озеленения</t>
  </si>
  <si>
    <t>* увеличение общего числа благоустроенных территорий</t>
  </si>
  <si>
    <t>* увеличение общего числа зон отдыха, детских и спортивных площадок, парковочных мест</t>
  </si>
  <si>
    <t>Закон Санкт-Петербурга от 23.09.2009  № 420-79 «Об организации  местного самоуправления в Санкт-Петербурге»</t>
  </si>
  <si>
    <t>Устав внутригородского муниципального образования Санкт-Петербурга муниципальный округ №75</t>
  </si>
  <si>
    <t>* текущий ремонт асфальтового покрытия внутридворовых территорий</t>
  </si>
  <si>
    <t>МУНИЦИПАЛЬНАЯ ПРОГРАММА</t>
  </si>
  <si>
    <t>БЛАГОУСТРОЙСТВА ТЕРРИТОРИИ на 2015 год</t>
  </si>
  <si>
    <r>
      <t>Срок реализации Программы: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2015 год.</t>
    </r>
  </si>
  <si>
    <t>Бухарестская ул., д. 112</t>
  </si>
  <si>
    <t>Бухарестская ул., д. 120</t>
  </si>
  <si>
    <t>ул. Димитрова, д. 31</t>
  </si>
  <si>
    <t>Дунайский пр., д. 53, к. 2 (дорожка)</t>
  </si>
  <si>
    <t>ул. М.Карпатская, д. 17</t>
  </si>
  <si>
    <t>ул. М.Карпатская, д. 21</t>
  </si>
  <si>
    <t>ул. Я.Гашека, д. 28</t>
  </si>
  <si>
    <t>ул. М.Бухарестская, д. 3</t>
  </si>
  <si>
    <t>1.1.10.</t>
  </si>
  <si>
    <t>Ямочный ремонт асфальтового покрытия внутридворовых проездов</t>
  </si>
  <si>
    <t>ул. Бухарестская, д. 112</t>
  </si>
  <si>
    <t>ул. Бухарестская, д. 112 (бетон забор)</t>
  </si>
  <si>
    <t>ул. Бухарестская, д. 156</t>
  </si>
  <si>
    <t>ул. М.Карпатская, д. 13</t>
  </si>
  <si>
    <t>Дунайский пр., д. 51, к. 2</t>
  </si>
  <si>
    <r>
      <t xml:space="preserve">Содержание спортивных (хоккейных) площадок                                      </t>
    </r>
    <r>
      <rPr>
        <i/>
        <sz val="10"/>
        <color indexed="8"/>
        <rFont val="Times New Roman"/>
        <family val="1"/>
        <charset val="204"/>
      </rPr>
      <t>0503 6000402 226</t>
    </r>
  </si>
  <si>
    <r>
      <t xml:space="preserve">Содержание спортивных (хоккейных) площадок                                      </t>
    </r>
    <r>
      <rPr>
        <i/>
        <sz val="10"/>
        <color indexed="8"/>
        <rFont val="Times New Roman"/>
        <family val="1"/>
        <charset val="204"/>
      </rPr>
      <t>0503 6000402 225</t>
    </r>
  </si>
  <si>
    <t>4.2.</t>
  </si>
  <si>
    <t>6.1.1.</t>
  </si>
  <si>
    <t>6.1.2.</t>
  </si>
  <si>
    <t>6.1.3.</t>
  </si>
  <si>
    <t>6.1.4.</t>
  </si>
  <si>
    <t>6.1.5.</t>
  </si>
  <si>
    <t>6.1.6.</t>
  </si>
  <si>
    <t>6.1.7.</t>
  </si>
  <si>
    <t>6.2.</t>
  </si>
  <si>
    <t>от 18.11.2014 № 134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</si>
</sst>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justify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10" fillId="0" borderId="0" xfId="0" applyNumberFormat="1" applyFont="1" applyAlignment="1">
      <alignment horizontal="left" vertical="top" wrapText="1"/>
    </xf>
    <xf numFmtId="0" fontId="11" fillId="0" borderId="0" xfId="0" applyFont="1"/>
    <xf numFmtId="49" fontId="10" fillId="0" borderId="0" xfId="0" applyNumberFormat="1" applyFont="1" applyAlignment="1">
      <alignment horizontal="left" vertical="top" wrapText="1"/>
    </xf>
    <xf numFmtId="0" fontId="12" fillId="0" borderId="0" xfId="0" applyFont="1"/>
    <xf numFmtId="49" fontId="13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0</xdr:row>
      <xdr:rowOff>95250</xdr:rowOff>
    </xdr:from>
    <xdr:to>
      <xdr:col>1</xdr:col>
      <xdr:colOff>4600575</xdr:colOff>
      <xdr:row>0</xdr:row>
      <xdr:rowOff>685800</xdr:rowOff>
    </xdr:to>
    <xdr:pic>
      <xdr:nvPicPr>
        <xdr:cNvPr id="1025" name="Picture 1" descr="75MO_g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95250"/>
          <a:ext cx="666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6"/>
  <sheetViews>
    <sheetView tabSelected="1" topLeftCell="A46" workbookViewId="0">
      <selection activeCell="A7" sqref="A7:G7"/>
    </sheetView>
  </sheetViews>
  <sheetFormatPr defaultRowHeight="15"/>
  <cols>
    <col min="2" max="2" width="70.28515625" customWidth="1"/>
    <col min="3" max="3" width="13.140625" customWidth="1"/>
    <col min="4" max="4" width="13.28515625" customWidth="1"/>
    <col min="5" max="5" width="12.28515625" customWidth="1"/>
    <col min="6" max="6" width="13.28515625" customWidth="1"/>
    <col min="7" max="7" width="12.42578125" customWidth="1"/>
    <col min="9" max="9" width="15.85546875" customWidth="1"/>
  </cols>
  <sheetData>
    <row r="1" spans="1:7" ht="57" customHeight="1">
      <c r="A1" s="54"/>
      <c r="B1" s="54"/>
      <c r="C1" s="54"/>
      <c r="D1" s="54"/>
      <c r="E1" s="54"/>
      <c r="F1" s="54"/>
      <c r="G1" s="54"/>
    </row>
    <row r="2" spans="1:7">
      <c r="A2" s="55" t="s">
        <v>0</v>
      </c>
      <c r="B2" s="55"/>
      <c r="C2" s="55"/>
      <c r="D2" s="55"/>
      <c r="E2" s="55"/>
      <c r="F2" s="55"/>
      <c r="G2" s="55"/>
    </row>
    <row r="3" spans="1:7">
      <c r="A3" s="56" t="s">
        <v>1</v>
      </c>
      <c r="B3" s="56"/>
      <c r="C3" s="56"/>
      <c r="D3" s="56"/>
      <c r="E3" s="56"/>
      <c r="F3" s="56"/>
      <c r="G3" s="56"/>
    </row>
    <row r="4" spans="1:7" ht="15.75" thickBot="1">
      <c r="A4" s="57" t="s">
        <v>2</v>
      </c>
      <c r="B4" s="57"/>
      <c r="C4" s="57"/>
      <c r="D4" s="57"/>
      <c r="E4" s="57"/>
      <c r="F4" s="57"/>
      <c r="G4" s="57"/>
    </row>
    <row r="5" spans="1:7" ht="12.75" customHeight="1">
      <c r="A5" s="58" t="s">
        <v>3</v>
      </c>
      <c r="B5" s="58"/>
      <c r="C5" s="58"/>
      <c r="D5" s="58"/>
      <c r="E5" s="58"/>
      <c r="F5" s="58"/>
      <c r="G5" s="58"/>
    </row>
    <row r="6" spans="1:7" ht="12" customHeight="1">
      <c r="A6" s="59" t="s">
        <v>4</v>
      </c>
      <c r="B6" s="59"/>
      <c r="C6" s="59"/>
      <c r="D6" s="59"/>
      <c r="E6" s="59"/>
      <c r="F6" s="59"/>
      <c r="G6" s="59"/>
    </row>
    <row r="7" spans="1:7" ht="12" customHeight="1">
      <c r="A7" s="61" t="s">
        <v>139</v>
      </c>
      <c r="B7" s="61"/>
      <c r="C7" s="61"/>
      <c r="D7" s="61"/>
      <c r="E7" s="61"/>
      <c r="F7" s="61"/>
      <c r="G7" s="61"/>
    </row>
    <row r="8" spans="1:7" ht="13.5" customHeight="1">
      <c r="A8" s="55" t="s">
        <v>110</v>
      </c>
      <c r="B8" s="55"/>
      <c r="C8" s="55"/>
      <c r="D8" s="55"/>
      <c r="E8" s="55"/>
      <c r="F8" s="55"/>
      <c r="G8" s="55"/>
    </row>
    <row r="9" spans="1:7" ht="13.5" customHeight="1">
      <c r="A9" s="55" t="s">
        <v>5</v>
      </c>
      <c r="B9" s="55"/>
      <c r="C9" s="55"/>
      <c r="D9" s="55"/>
      <c r="E9" s="55"/>
      <c r="F9" s="55"/>
      <c r="G9" s="55"/>
    </row>
    <row r="10" spans="1:7" ht="12.75" customHeight="1">
      <c r="A10" s="55" t="s">
        <v>111</v>
      </c>
      <c r="B10" s="55"/>
      <c r="C10" s="55"/>
      <c r="D10" s="55"/>
      <c r="E10" s="55"/>
      <c r="F10" s="55"/>
      <c r="G10" s="55"/>
    </row>
    <row r="11" spans="1:7" ht="6.75" customHeight="1">
      <c r="A11" s="36"/>
      <c r="B11" s="36"/>
      <c r="C11" s="36"/>
      <c r="D11" s="36"/>
      <c r="E11" s="36"/>
      <c r="F11" s="36"/>
      <c r="G11" s="36"/>
    </row>
    <row r="12" spans="1:7" ht="15" customHeight="1">
      <c r="A12" s="51" t="s">
        <v>93</v>
      </c>
      <c r="B12" s="51"/>
      <c r="C12" s="51"/>
      <c r="D12" s="51"/>
      <c r="E12" s="51"/>
      <c r="F12" s="51"/>
      <c r="G12" s="51"/>
    </row>
    <row r="13" spans="1:7" ht="13.5" customHeight="1">
      <c r="A13" s="44" t="s">
        <v>97</v>
      </c>
      <c r="B13" s="45"/>
      <c r="C13" s="45"/>
      <c r="D13" s="45"/>
      <c r="E13" s="45"/>
      <c r="F13" s="45"/>
      <c r="G13" s="45"/>
    </row>
    <row r="14" spans="1:7" ht="13.5" customHeight="1">
      <c r="A14" s="44" t="s">
        <v>98</v>
      </c>
      <c r="B14" s="45"/>
      <c r="C14" s="45"/>
      <c r="D14" s="45"/>
      <c r="E14" s="45"/>
      <c r="F14" s="45"/>
      <c r="G14" s="45"/>
    </row>
    <row r="15" spans="1:7" ht="13.5" customHeight="1">
      <c r="A15" s="44" t="s">
        <v>107</v>
      </c>
      <c r="B15" s="45"/>
      <c r="C15" s="45"/>
      <c r="D15" s="45"/>
      <c r="E15" s="45"/>
      <c r="F15" s="45"/>
      <c r="G15" s="45"/>
    </row>
    <row r="16" spans="1:7" ht="13.5" customHeight="1">
      <c r="A16" s="44" t="s">
        <v>108</v>
      </c>
      <c r="B16" s="45"/>
      <c r="C16" s="45"/>
      <c r="D16" s="45"/>
      <c r="E16" s="45"/>
      <c r="F16" s="45"/>
      <c r="G16" s="45"/>
    </row>
    <row r="17" spans="1:7" ht="9.75" customHeight="1">
      <c r="B17" s="41"/>
      <c r="C17" s="41"/>
      <c r="D17" s="41"/>
      <c r="E17" s="41"/>
      <c r="F17" s="41"/>
      <c r="G17" s="41"/>
    </row>
    <row r="18" spans="1:7" ht="15" customHeight="1">
      <c r="A18" s="51" t="s">
        <v>99</v>
      </c>
      <c r="B18" s="51"/>
      <c r="C18" s="51"/>
      <c r="D18" s="51"/>
      <c r="E18" s="51"/>
      <c r="F18" s="51"/>
      <c r="G18" s="51"/>
    </row>
    <row r="19" spans="1:7" ht="8.25" customHeight="1">
      <c r="A19" s="41"/>
      <c r="B19" s="41"/>
      <c r="C19" s="41"/>
      <c r="D19" s="41"/>
      <c r="E19" s="41"/>
      <c r="F19" s="41"/>
      <c r="G19" s="41"/>
    </row>
    <row r="20" spans="1:7" ht="15" customHeight="1">
      <c r="A20" s="51" t="s">
        <v>94</v>
      </c>
      <c r="B20" s="51"/>
      <c r="C20" s="51"/>
      <c r="D20" s="51"/>
      <c r="E20" s="51"/>
      <c r="F20" s="51"/>
      <c r="G20" s="51"/>
    </row>
    <row r="21" spans="1:7" ht="15" customHeight="1">
      <c r="A21" s="1" t="s">
        <v>105</v>
      </c>
      <c r="B21" s="41"/>
      <c r="C21" s="41"/>
      <c r="D21" s="41"/>
      <c r="E21" s="41"/>
      <c r="F21" s="41"/>
      <c r="G21" s="41"/>
    </row>
    <row r="22" spans="1:7" ht="15" customHeight="1">
      <c r="A22" s="1" t="s">
        <v>104</v>
      </c>
      <c r="B22" s="41"/>
      <c r="C22" s="41"/>
      <c r="D22" s="41"/>
      <c r="E22" s="41"/>
      <c r="F22" s="41"/>
      <c r="G22" s="41"/>
    </row>
    <row r="23" spans="1:7" ht="15" customHeight="1">
      <c r="A23" s="1" t="s">
        <v>106</v>
      </c>
      <c r="B23" s="41"/>
      <c r="C23" s="41"/>
      <c r="D23" s="41"/>
      <c r="E23" s="41"/>
      <c r="F23" s="41"/>
      <c r="G23" s="41"/>
    </row>
    <row r="24" spans="1:7" ht="15" customHeight="1">
      <c r="A24" s="1" t="s">
        <v>109</v>
      </c>
      <c r="B24" s="43"/>
      <c r="C24" s="43"/>
      <c r="D24" s="43"/>
      <c r="E24" s="43"/>
      <c r="F24" s="43"/>
      <c r="G24" s="43"/>
    </row>
    <row r="25" spans="1:7" ht="8.25" customHeight="1">
      <c r="A25" s="41"/>
      <c r="B25" s="41"/>
      <c r="C25" s="41"/>
      <c r="D25" s="41"/>
      <c r="E25" s="41"/>
      <c r="F25" s="41"/>
      <c r="G25" s="41"/>
    </row>
    <row r="26" spans="1:7" ht="15" customHeight="1">
      <c r="A26" s="51" t="s">
        <v>95</v>
      </c>
      <c r="B26" s="51"/>
      <c r="C26" s="51"/>
      <c r="D26" s="51"/>
      <c r="E26" s="51"/>
      <c r="F26" s="51"/>
      <c r="G26" s="51"/>
    </row>
    <row r="27" spans="1:7" ht="5.25" customHeight="1">
      <c r="A27" s="41"/>
      <c r="B27" s="41"/>
      <c r="C27" s="41"/>
      <c r="D27" s="41"/>
      <c r="E27" s="41"/>
      <c r="F27" s="41"/>
      <c r="G27" s="41"/>
    </row>
    <row r="28" spans="1:7" ht="15" customHeight="1">
      <c r="A28" s="52" t="s">
        <v>112</v>
      </c>
      <c r="B28" s="52"/>
      <c r="C28" s="52"/>
      <c r="D28" s="52"/>
      <c r="E28" s="52"/>
      <c r="F28" s="52"/>
      <c r="G28" s="52"/>
    </row>
    <row r="29" spans="1:7" ht="4.5" customHeight="1">
      <c r="A29" s="41"/>
      <c r="B29" s="41"/>
      <c r="C29" s="41"/>
      <c r="D29" s="41"/>
      <c r="E29" s="41"/>
      <c r="F29" s="41"/>
      <c r="G29" s="41"/>
    </row>
    <row r="30" spans="1:7" ht="15" customHeight="1">
      <c r="A30" s="51" t="s">
        <v>96</v>
      </c>
      <c r="B30" s="51"/>
      <c r="C30" s="51"/>
      <c r="D30" s="51"/>
      <c r="E30" s="51"/>
      <c r="F30" s="51"/>
      <c r="G30" s="51"/>
    </row>
    <row r="31" spans="1:7" ht="15" customHeight="1">
      <c r="A31" s="42" t="s">
        <v>100</v>
      </c>
      <c r="B31" s="41"/>
      <c r="C31" s="41"/>
      <c r="D31" s="41"/>
      <c r="E31" s="41"/>
      <c r="F31" s="41"/>
      <c r="G31" s="41"/>
    </row>
    <row r="32" spans="1:7" ht="29.25" customHeight="1">
      <c r="A32" s="53" t="s">
        <v>101</v>
      </c>
      <c r="B32" s="53"/>
      <c r="C32" s="53"/>
      <c r="D32" s="53"/>
      <c r="E32" s="53"/>
      <c r="F32" s="53"/>
      <c r="G32" s="53"/>
    </row>
    <row r="33" spans="1:9" ht="15" customHeight="1">
      <c r="A33" s="42" t="s">
        <v>102</v>
      </c>
      <c r="B33" s="41"/>
      <c r="C33" s="41"/>
      <c r="D33" s="41"/>
      <c r="E33" s="41"/>
      <c r="F33" s="41"/>
      <c r="G33" s="41"/>
    </row>
    <row r="34" spans="1:9" ht="15" customHeight="1">
      <c r="A34" s="42" t="s">
        <v>103</v>
      </c>
      <c r="B34" s="41"/>
      <c r="C34" s="41"/>
      <c r="D34" s="41"/>
      <c r="E34" s="41"/>
      <c r="F34" s="41"/>
      <c r="G34" s="41"/>
    </row>
    <row r="35" spans="1:9" ht="59.25" customHeight="1">
      <c r="A35" s="41"/>
      <c r="B35" s="41"/>
      <c r="C35" s="41"/>
      <c r="D35" s="41"/>
      <c r="E35" s="41"/>
      <c r="F35" s="41"/>
      <c r="G35" s="41"/>
    </row>
    <row r="36" spans="1:9" ht="12" customHeight="1">
      <c r="A36" s="49" t="s">
        <v>6</v>
      </c>
      <c r="B36" s="49" t="s">
        <v>7</v>
      </c>
      <c r="C36" s="50" t="s">
        <v>8</v>
      </c>
      <c r="D36" s="50"/>
      <c r="E36" s="50"/>
      <c r="F36" s="50"/>
      <c r="G36" s="50"/>
    </row>
    <row r="37" spans="1:9" ht="12" customHeight="1">
      <c r="A37" s="49"/>
      <c r="B37" s="49"/>
      <c r="C37" s="4" t="s">
        <v>9</v>
      </c>
      <c r="D37" s="4" t="s">
        <v>10</v>
      </c>
      <c r="E37" s="4" t="s">
        <v>11</v>
      </c>
      <c r="F37" s="4" t="s">
        <v>12</v>
      </c>
      <c r="G37" s="4" t="s">
        <v>13</v>
      </c>
    </row>
    <row r="38" spans="1:9">
      <c r="A38" s="5"/>
      <c r="B38" s="6" t="s">
        <v>14</v>
      </c>
      <c r="C38" s="32">
        <f>D38+E38+F38+G38</f>
        <v>32127561</v>
      </c>
      <c r="D38" s="32">
        <f>D39+D51+D53+D55+D58+D60+D70</f>
        <v>300000</v>
      </c>
      <c r="E38" s="32">
        <f>E39+E51+E53+E55+E58+E60+E70</f>
        <v>31227561</v>
      </c>
      <c r="F38" s="32">
        <f>F39+F51+F53+F55+F58+F60+F70</f>
        <v>200000</v>
      </c>
      <c r="G38" s="32">
        <f>G39+G51+G53+G55+G58+G60+G70</f>
        <v>400000</v>
      </c>
      <c r="I38" s="30"/>
    </row>
    <row r="39" spans="1:9" ht="26.25">
      <c r="A39" s="18" t="s">
        <v>15</v>
      </c>
      <c r="B39" s="19" t="s">
        <v>62</v>
      </c>
      <c r="C39" s="24">
        <f>C40</f>
        <v>15760745</v>
      </c>
      <c r="D39" s="24">
        <f>D40</f>
        <v>0</v>
      </c>
      <c r="E39" s="24">
        <f>E40</f>
        <v>15760745</v>
      </c>
      <c r="F39" s="24">
        <f>F40</f>
        <v>0</v>
      </c>
      <c r="G39" s="24">
        <f>G40</f>
        <v>0</v>
      </c>
    </row>
    <row r="40" spans="1:9" ht="14.25" customHeight="1">
      <c r="A40" s="4" t="s">
        <v>17</v>
      </c>
      <c r="B40" s="7" t="s">
        <v>16</v>
      </c>
      <c r="C40" s="16">
        <f>SUM(C41:C50)</f>
        <v>15760745</v>
      </c>
      <c r="D40" s="16">
        <f>SUM(D41:D50)</f>
        <v>0</v>
      </c>
      <c r="E40" s="16">
        <f>SUM(E41:E50)</f>
        <v>15760745</v>
      </c>
      <c r="F40" s="16">
        <f>SUM(F41:F50)</f>
        <v>0</v>
      </c>
      <c r="G40" s="16">
        <f>SUM(G41:G50)</f>
        <v>0</v>
      </c>
    </row>
    <row r="41" spans="1:9">
      <c r="A41" s="3" t="s">
        <v>89</v>
      </c>
      <c r="B41" s="5" t="s">
        <v>113</v>
      </c>
      <c r="C41" s="15">
        <f t="shared" ref="C41:C50" si="0">D41+E41+F41+G41</f>
        <v>2332687</v>
      </c>
      <c r="D41" s="15">
        <v>0</v>
      </c>
      <c r="E41" s="15">
        <v>2332687</v>
      </c>
      <c r="F41" s="15">
        <v>0</v>
      </c>
      <c r="G41" s="15">
        <v>0</v>
      </c>
    </row>
    <row r="42" spans="1:9">
      <c r="A42" s="3" t="s">
        <v>50</v>
      </c>
      <c r="B42" s="5" t="s">
        <v>114</v>
      </c>
      <c r="C42" s="15">
        <f t="shared" si="0"/>
        <v>3036688</v>
      </c>
      <c r="D42" s="15">
        <v>0</v>
      </c>
      <c r="E42" s="15">
        <v>3036688</v>
      </c>
      <c r="F42" s="15">
        <v>0</v>
      </c>
      <c r="G42" s="15">
        <v>0</v>
      </c>
    </row>
    <row r="43" spans="1:9">
      <c r="A43" s="3" t="s">
        <v>51</v>
      </c>
      <c r="B43" s="5" t="s">
        <v>115</v>
      </c>
      <c r="C43" s="15">
        <f t="shared" si="0"/>
        <v>1668294</v>
      </c>
      <c r="D43" s="15">
        <v>0</v>
      </c>
      <c r="E43" s="15">
        <v>1668294</v>
      </c>
      <c r="F43" s="15">
        <v>0</v>
      </c>
      <c r="G43" s="15">
        <v>0</v>
      </c>
      <c r="I43" s="30"/>
    </row>
    <row r="44" spans="1:9">
      <c r="A44" s="3" t="s">
        <v>90</v>
      </c>
      <c r="B44" s="5" t="s">
        <v>116</v>
      </c>
      <c r="C44" s="15">
        <f t="shared" si="0"/>
        <v>609543</v>
      </c>
      <c r="D44" s="15">
        <v>0</v>
      </c>
      <c r="E44" s="15">
        <v>609543</v>
      </c>
      <c r="F44" s="15">
        <v>0</v>
      </c>
      <c r="G44" s="15">
        <v>0</v>
      </c>
    </row>
    <row r="45" spans="1:9">
      <c r="A45" s="3" t="s">
        <v>52</v>
      </c>
      <c r="B45" s="5" t="s">
        <v>117</v>
      </c>
      <c r="C45" s="15">
        <f t="shared" si="0"/>
        <v>1751748</v>
      </c>
      <c r="D45" s="15">
        <v>0</v>
      </c>
      <c r="E45" s="15">
        <v>1751748</v>
      </c>
      <c r="F45" s="15">
        <v>0</v>
      </c>
      <c r="G45" s="15">
        <v>0</v>
      </c>
    </row>
    <row r="46" spans="1:9">
      <c r="A46" s="3" t="s">
        <v>91</v>
      </c>
      <c r="B46" s="5" t="s">
        <v>118</v>
      </c>
      <c r="C46" s="15">
        <f t="shared" si="0"/>
        <v>4119079</v>
      </c>
      <c r="D46" s="15">
        <v>0</v>
      </c>
      <c r="E46" s="15">
        <v>4119079</v>
      </c>
      <c r="F46" s="15">
        <v>0</v>
      </c>
      <c r="G46" s="15">
        <v>0</v>
      </c>
    </row>
    <row r="47" spans="1:9">
      <c r="A47" s="3" t="s">
        <v>53</v>
      </c>
      <c r="B47" s="5" t="s">
        <v>119</v>
      </c>
      <c r="C47" s="15">
        <f t="shared" si="0"/>
        <v>1252546.8999999999</v>
      </c>
      <c r="D47" s="15">
        <v>0</v>
      </c>
      <c r="E47" s="15">
        <v>1252546.8999999999</v>
      </c>
      <c r="F47" s="15">
        <v>0</v>
      </c>
      <c r="G47" s="15">
        <v>0</v>
      </c>
    </row>
    <row r="48" spans="1:9">
      <c r="A48" s="3" t="s">
        <v>54</v>
      </c>
      <c r="B48" s="5" t="s">
        <v>120</v>
      </c>
      <c r="C48" s="15">
        <f t="shared" si="0"/>
        <v>272559.09999999998</v>
      </c>
      <c r="D48" s="15">
        <v>0</v>
      </c>
      <c r="E48" s="15">
        <v>272559.09999999998</v>
      </c>
      <c r="F48" s="15">
        <v>0</v>
      </c>
      <c r="G48" s="15">
        <v>0</v>
      </c>
    </row>
    <row r="49" spans="1:7">
      <c r="A49" s="47" t="s">
        <v>55</v>
      </c>
      <c r="B49" s="5" t="s">
        <v>122</v>
      </c>
      <c r="C49" s="15">
        <f t="shared" si="0"/>
        <v>500000</v>
      </c>
      <c r="D49" s="15">
        <v>0</v>
      </c>
      <c r="E49" s="15">
        <v>500000</v>
      </c>
      <c r="F49" s="15">
        <v>0</v>
      </c>
      <c r="G49" s="15">
        <v>0</v>
      </c>
    </row>
    <row r="50" spans="1:7">
      <c r="A50" s="3" t="s">
        <v>121</v>
      </c>
      <c r="B50" s="5" t="s">
        <v>28</v>
      </c>
      <c r="C50" s="15">
        <f t="shared" si="0"/>
        <v>217600</v>
      </c>
      <c r="D50" s="15">
        <v>0</v>
      </c>
      <c r="E50" s="15">
        <v>217600</v>
      </c>
      <c r="F50" s="15">
        <v>0</v>
      </c>
      <c r="G50" s="15">
        <v>0</v>
      </c>
    </row>
    <row r="51" spans="1:7" ht="26.25" customHeight="1">
      <c r="A51" s="22" t="s">
        <v>19</v>
      </c>
      <c r="B51" s="23" t="s">
        <v>22</v>
      </c>
      <c r="C51" s="24">
        <f>C52</f>
        <v>200000</v>
      </c>
      <c r="D51" s="24">
        <f>D52</f>
        <v>100000</v>
      </c>
      <c r="E51" s="24">
        <f>E52</f>
        <v>0</v>
      </c>
      <c r="F51" s="24">
        <f>F52</f>
        <v>100000</v>
      </c>
      <c r="G51" s="24">
        <f>G52</f>
        <v>0</v>
      </c>
    </row>
    <row r="52" spans="1:7">
      <c r="A52" s="9" t="s">
        <v>20</v>
      </c>
      <c r="B52" s="11" t="s">
        <v>21</v>
      </c>
      <c r="C52" s="15">
        <f>SUM(D52:G52)</f>
        <v>200000</v>
      </c>
      <c r="D52" s="15">
        <v>100000</v>
      </c>
      <c r="E52" s="15">
        <v>0</v>
      </c>
      <c r="F52" s="15">
        <v>100000</v>
      </c>
      <c r="G52" s="15">
        <v>0</v>
      </c>
    </row>
    <row r="53" spans="1:7" ht="13.5" customHeight="1">
      <c r="A53" s="25" t="s">
        <v>23</v>
      </c>
      <c r="B53" s="26" t="s">
        <v>63</v>
      </c>
      <c r="C53" s="27">
        <f>C54</f>
        <v>200000</v>
      </c>
      <c r="D53" s="27">
        <f>D54</f>
        <v>0</v>
      </c>
      <c r="E53" s="27">
        <f>E54</f>
        <v>100000</v>
      </c>
      <c r="F53" s="27">
        <f>F54</f>
        <v>0</v>
      </c>
      <c r="G53" s="27">
        <f>G54</f>
        <v>100000</v>
      </c>
    </row>
    <row r="54" spans="1:7" ht="13.5" customHeight="1">
      <c r="A54" s="3" t="s">
        <v>24</v>
      </c>
      <c r="B54" s="14" t="s">
        <v>56</v>
      </c>
      <c r="C54" s="17">
        <f>SUM(D54:G54)</f>
        <v>200000</v>
      </c>
      <c r="D54" s="15">
        <v>0</v>
      </c>
      <c r="E54" s="15">
        <v>100000</v>
      </c>
      <c r="F54" s="15">
        <v>0</v>
      </c>
      <c r="G54" s="15">
        <v>100000</v>
      </c>
    </row>
    <row r="55" spans="1:7" ht="13.5" customHeight="1">
      <c r="A55" s="25" t="s">
        <v>25</v>
      </c>
      <c r="B55" s="28" t="s">
        <v>64</v>
      </c>
      <c r="C55" s="27">
        <f>C56+C57</f>
        <v>200000</v>
      </c>
      <c r="D55" s="27">
        <f>D56+D57</f>
        <v>0</v>
      </c>
      <c r="E55" s="27">
        <f>E56+E57</f>
        <v>200000</v>
      </c>
      <c r="F55" s="27">
        <f>F56+F57</f>
        <v>0</v>
      </c>
      <c r="G55" s="27">
        <f>G56+G57</f>
        <v>0</v>
      </c>
    </row>
    <row r="56" spans="1:7" ht="13.5" customHeight="1">
      <c r="A56" s="3" t="s">
        <v>26</v>
      </c>
      <c r="B56" s="11" t="s">
        <v>58</v>
      </c>
      <c r="C56" s="17">
        <f>SUM(D56:G56)</f>
        <v>100000</v>
      </c>
      <c r="D56" s="15">
        <v>0</v>
      </c>
      <c r="E56" s="15">
        <v>100000</v>
      </c>
      <c r="F56" s="15">
        <v>0</v>
      </c>
      <c r="G56" s="15">
        <v>0</v>
      </c>
    </row>
    <row r="57" spans="1:7" ht="13.5" customHeight="1">
      <c r="A57" s="3" t="s">
        <v>130</v>
      </c>
      <c r="B57" s="11" t="s">
        <v>35</v>
      </c>
      <c r="C57" s="17">
        <f>SUM(D57:G57)</f>
        <v>100000</v>
      </c>
      <c r="D57" s="15">
        <v>0</v>
      </c>
      <c r="E57" s="15">
        <v>100000</v>
      </c>
      <c r="F57" s="15">
        <v>0</v>
      </c>
      <c r="G57" s="15">
        <v>0</v>
      </c>
    </row>
    <row r="58" spans="1:7" ht="25.5" customHeight="1">
      <c r="A58" s="18" t="s">
        <v>29</v>
      </c>
      <c r="B58" s="23" t="s">
        <v>59</v>
      </c>
      <c r="C58" s="29">
        <f>C59</f>
        <v>200000</v>
      </c>
      <c r="D58" s="29">
        <f>D59</f>
        <v>0</v>
      </c>
      <c r="E58" s="29">
        <f>E59</f>
        <v>100000</v>
      </c>
      <c r="F58" s="29">
        <f>F59</f>
        <v>0</v>
      </c>
      <c r="G58" s="29">
        <f>G59</f>
        <v>100000</v>
      </c>
    </row>
    <row r="59" spans="1:7">
      <c r="A59" s="3" t="s">
        <v>30</v>
      </c>
      <c r="B59" s="13" t="s">
        <v>60</v>
      </c>
      <c r="C59" s="17">
        <f>SUM(D59:G59)</f>
        <v>200000</v>
      </c>
      <c r="D59" s="15">
        <v>0</v>
      </c>
      <c r="E59" s="15">
        <v>100000</v>
      </c>
      <c r="F59" s="15">
        <v>0</v>
      </c>
      <c r="G59" s="15">
        <v>100000</v>
      </c>
    </row>
    <row r="60" spans="1:7" ht="26.25" customHeight="1">
      <c r="A60" s="22" t="s">
        <v>31</v>
      </c>
      <c r="B60" s="19" t="s">
        <v>61</v>
      </c>
      <c r="C60" s="24">
        <f>D60+E60+F60+G60</f>
        <v>15166816</v>
      </c>
      <c r="D60" s="24">
        <f>D61+D69</f>
        <v>0</v>
      </c>
      <c r="E60" s="24">
        <f>E61+E69</f>
        <v>15066816</v>
      </c>
      <c r="F60" s="24">
        <f>F61+F69</f>
        <v>100000</v>
      </c>
      <c r="G60" s="24">
        <f>G61+G69</f>
        <v>0</v>
      </c>
    </row>
    <row r="61" spans="1:7" ht="15" customHeight="1">
      <c r="A61" s="48" t="s">
        <v>32</v>
      </c>
      <c r="B61" s="31" t="s">
        <v>87</v>
      </c>
      <c r="C61" s="16">
        <f>D61+E61+F61+G61</f>
        <v>14966816</v>
      </c>
      <c r="D61" s="16">
        <f>SUM(D62:D68)</f>
        <v>0</v>
      </c>
      <c r="E61" s="16">
        <f>SUM(E62:E68)</f>
        <v>14966816</v>
      </c>
      <c r="F61" s="16">
        <f>SUM(F62:F68)</f>
        <v>0</v>
      </c>
      <c r="G61" s="16">
        <f>SUM(G62:G68)</f>
        <v>0</v>
      </c>
    </row>
    <row r="62" spans="1:7" ht="15" customHeight="1">
      <c r="A62" s="9" t="s">
        <v>131</v>
      </c>
      <c r="B62" s="10" t="s">
        <v>123</v>
      </c>
      <c r="C62" s="15">
        <f t="shared" ref="C62:C69" si="1">SUM(D62:G62)</f>
        <v>5340486</v>
      </c>
      <c r="D62" s="15">
        <v>0</v>
      </c>
      <c r="E62" s="15">
        <v>5340486</v>
      </c>
      <c r="F62" s="15">
        <v>0</v>
      </c>
      <c r="G62" s="15">
        <v>0</v>
      </c>
    </row>
    <row r="63" spans="1:7" ht="15" customHeight="1">
      <c r="A63" s="9" t="s">
        <v>132</v>
      </c>
      <c r="B63" s="10" t="s">
        <v>124</v>
      </c>
      <c r="C63" s="15">
        <f t="shared" si="1"/>
        <v>237520</v>
      </c>
      <c r="D63" s="15">
        <v>0</v>
      </c>
      <c r="E63" s="15">
        <v>237520</v>
      </c>
      <c r="F63" s="15">
        <v>0</v>
      </c>
      <c r="G63" s="15">
        <v>0</v>
      </c>
    </row>
    <row r="64" spans="1:7" ht="15" customHeight="1">
      <c r="A64" s="9" t="s">
        <v>133</v>
      </c>
      <c r="B64" s="10" t="s">
        <v>125</v>
      </c>
      <c r="C64" s="15">
        <f t="shared" si="1"/>
        <v>2355869</v>
      </c>
      <c r="D64" s="15">
        <v>0</v>
      </c>
      <c r="E64" s="15">
        <v>2355869</v>
      </c>
      <c r="F64" s="15">
        <v>0</v>
      </c>
      <c r="G64" s="15">
        <v>0</v>
      </c>
    </row>
    <row r="65" spans="1:7" ht="15" customHeight="1">
      <c r="A65" s="9" t="s">
        <v>134</v>
      </c>
      <c r="B65" s="10" t="s">
        <v>126</v>
      </c>
      <c r="C65" s="15">
        <f t="shared" si="1"/>
        <v>4518211</v>
      </c>
      <c r="D65" s="15">
        <v>0</v>
      </c>
      <c r="E65" s="15">
        <v>4518211</v>
      </c>
      <c r="F65" s="15">
        <v>0</v>
      </c>
      <c r="G65" s="15">
        <v>0</v>
      </c>
    </row>
    <row r="66" spans="1:7" ht="15" customHeight="1">
      <c r="A66" s="9" t="s">
        <v>135</v>
      </c>
      <c r="B66" s="10" t="s">
        <v>127</v>
      </c>
      <c r="C66" s="15">
        <f t="shared" si="1"/>
        <v>2207730</v>
      </c>
      <c r="D66" s="15">
        <v>0</v>
      </c>
      <c r="E66" s="15">
        <v>2207730</v>
      </c>
      <c r="F66" s="15">
        <v>0</v>
      </c>
      <c r="G66" s="15">
        <v>0</v>
      </c>
    </row>
    <row r="67" spans="1:7">
      <c r="A67" s="3" t="s">
        <v>136</v>
      </c>
      <c r="B67" s="10" t="s">
        <v>27</v>
      </c>
      <c r="C67" s="15">
        <f t="shared" si="1"/>
        <v>100000</v>
      </c>
      <c r="D67" s="15">
        <v>0</v>
      </c>
      <c r="E67" s="15">
        <v>100000</v>
      </c>
      <c r="F67" s="15">
        <v>0</v>
      </c>
      <c r="G67" s="15">
        <v>0</v>
      </c>
    </row>
    <row r="68" spans="1:7">
      <c r="A68" s="3" t="s">
        <v>137</v>
      </c>
      <c r="B68" s="10" t="s">
        <v>28</v>
      </c>
      <c r="C68" s="15">
        <f t="shared" si="1"/>
        <v>207000</v>
      </c>
      <c r="D68" s="15">
        <v>0</v>
      </c>
      <c r="E68" s="15">
        <v>207000</v>
      </c>
      <c r="F68" s="15">
        <v>0</v>
      </c>
      <c r="G68" s="15">
        <v>0</v>
      </c>
    </row>
    <row r="69" spans="1:7" ht="14.25" customHeight="1">
      <c r="A69" s="46" t="s">
        <v>138</v>
      </c>
      <c r="B69" s="31" t="s">
        <v>88</v>
      </c>
      <c r="C69" s="16">
        <f t="shared" si="1"/>
        <v>200000</v>
      </c>
      <c r="D69" s="16">
        <v>0</v>
      </c>
      <c r="E69" s="16">
        <v>100000</v>
      </c>
      <c r="F69" s="16">
        <v>100000</v>
      </c>
      <c r="G69" s="16">
        <v>0</v>
      </c>
    </row>
    <row r="70" spans="1:7" ht="14.25" customHeight="1">
      <c r="A70" s="25" t="s">
        <v>33</v>
      </c>
      <c r="B70" s="20" t="s">
        <v>65</v>
      </c>
      <c r="C70" s="21">
        <f>C71+C72</f>
        <v>400000</v>
      </c>
      <c r="D70" s="21">
        <f>D71+D72</f>
        <v>200000</v>
      </c>
      <c r="E70" s="21">
        <f>E71+E72</f>
        <v>0</v>
      </c>
      <c r="F70" s="21">
        <f>F71+F72</f>
        <v>0</v>
      </c>
      <c r="G70" s="21">
        <f>G71+G72</f>
        <v>200000</v>
      </c>
    </row>
    <row r="71" spans="1:7" ht="14.25" customHeight="1">
      <c r="A71" s="12" t="s">
        <v>34</v>
      </c>
      <c r="B71" s="10" t="s">
        <v>128</v>
      </c>
      <c r="C71" s="15">
        <f>SUM(D71:G71)</f>
        <v>60000</v>
      </c>
      <c r="D71" s="15">
        <v>30000</v>
      </c>
      <c r="E71" s="15">
        <v>0</v>
      </c>
      <c r="F71" s="15">
        <v>0</v>
      </c>
      <c r="G71" s="15">
        <v>30000</v>
      </c>
    </row>
    <row r="72" spans="1:7" ht="14.25" customHeight="1">
      <c r="A72" s="3" t="s">
        <v>92</v>
      </c>
      <c r="B72" s="10" t="s">
        <v>129</v>
      </c>
      <c r="C72" s="15">
        <f>SUM(D72:G72)</f>
        <v>340000</v>
      </c>
      <c r="D72" s="15">
        <v>170000</v>
      </c>
      <c r="E72" s="15">
        <v>0</v>
      </c>
      <c r="F72" s="15">
        <v>0</v>
      </c>
      <c r="G72" s="15">
        <v>170000</v>
      </c>
    </row>
    <row r="73" spans="1:7">
      <c r="A73" s="37"/>
      <c r="B73" s="40"/>
      <c r="C73" s="38"/>
      <c r="D73" s="39"/>
      <c r="E73" s="39"/>
      <c r="F73" s="39"/>
      <c r="G73" s="39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</sheetData>
  <mergeCells count="20">
    <mergeCell ref="A7:G7"/>
    <mergeCell ref="A8:G8"/>
    <mergeCell ref="A9:G9"/>
    <mergeCell ref="A10:G10"/>
    <mergeCell ref="A6:G6"/>
    <mergeCell ref="A1:G1"/>
    <mergeCell ref="A2:G2"/>
    <mergeCell ref="A3:G3"/>
    <mergeCell ref="A4:G4"/>
    <mergeCell ref="A5:G5"/>
    <mergeCell ref="A36:A37"/>
    <mergeCell ref="B36:B37"/>
    <mergeCell ref="C36:G36"/>
    <mergeCell ref="A12:G12"/>
    <mergeCell ref="A18:G18"/>
    <mergeCell ref="A20:G20"/>
    <mergeCell ref="A26:G26"/>
    <mergeCell ref="A28:G28"/>
    <mergeCell ref="A30:G30"/>
    <mergeCell ref="A32:G32"/>
  </mergeCells>
  <phoneticPr fontId="0" type="noConversion"/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A48" sqref="A48"/>
    </sheetView>
  </sheetViews>
  <sheetFormatPr defaultRowHeight="15"/>
  <cols>
    <col min="1" max="1" width="65.28515625" customWidth="1"/>
    <col min="2" max="2" width="19" customWidth="1"/>
  </cols>
  <sheetData>
    <row r="1" spans="1:2" ht="14.25" customHeight="1">
      <c r="A1" s="7" t="s">
        <v>81</v>
      </c>
      <c r="B1" s="16"/>
    </row>
    <row r="2" spans="1:2">
      <c r="A2" s="5" t="s">
        <v>36</v>
      </c>
      <c r="B2" s="15">
        <v>1731338</v>
      </c>
    </row>
    <row r="3" spans="1:2">
      <c r="A3" s="5" t="s">
        <v>37</v>
      </c>
      <c r="B3" s="15">
        <v>1567420</v>
      </c>
    </row>
    <row r="4" spans="1:2">
      <c r="A4" s="5" t="s">
        <v>38</v>
      </c>
      <c r="B4" s="15">
        <v>387807</v>
      </c>
    </row>
    <row r="5" spans="1:2">
      <c r="A5" s="5" t="s">
        <v>66</v>
      </c>
      <c r="B5" s="15">
        <v>2221101</v>
      </c>
    </row>
    <row r="6" spans="1:2">
      <c r="A6" s="5" t="s">
        <v>67</v>
      </c>
      <c r="B6" s="15">
        <v>1784606</v>
      </c>
    </row>
    <row r="7" spans="1:2">
      <c r="A7" s="5" t="s">
        <v>39</v>
      </c>
      <c r="B7" s="15">
        <v>2216143</v>
      </c>
    </row>
    <row r="8" spans="1:2">
      <c r="A8" s="5" t="s">
        <v>40</v>
      </c>
      <c r="B8" s="15">
        <v>2947871</v>
      </c>
    </row>
    <row r="9" spans="1:2">
      <c r="A9" s="5" t="s">
        <v>68</v>
      </c>
      <c r="B9" s="15">
        <v>262052</v>
      </c>
    </row>
    <row r="10" spans="1:2">
      <c r="A10" s="5" t="s">
        <v>70</v>
      </c>
      <c r="B10" s="15">
        <v>831206</v>
      </c>
    </row>
    <row r="11" spans="1:2">
      <c r="A11" s="5" t="s">
        <v>69</v>
      </c>
      <c r="B11" s="15">
        <v>5970529</v>
      </c>
    </row>
    <row r="12" spans="1:2">
      <c r="A12" s="5" t="s">
        <v>47</v>
      </c>
      <c r="B12" s="15">
        <v>1523061</v>
      </c>
    </row>
    <row r="13" spans="1:2">
      <c r="A13" s="5" t="s">
        <v>48</v>
      </c>
      <c r="B13" s="15">
        <v>254341</v>
      </c>
    </row>
    <row r="14" spans="1:2">
      <c r="A14" s="5" t="s">
        <v>49</v>
      </c>
      <c r="B14" s="15">
        <v>1461314</v>
      </c>
    </row>
    <row r="15" spans="1:2">
      <c r="A15" s="5" t="s">
        <v>71</v>
      </c>
      <c r="B15" s="15">
        <v>2243482</v>
      </c>
    </row>
    <row r="16" spans="1:2">
      <c r="A16" s="5" t="s">
        <v>72</v>
      </c>
      <c r="B16" s="15">
        <v>1298432</v>
      </c>
    </row>
    <row r="17" spans="1:2">
      <c r="A17" s="5" t="s">
        <v>73</v>
      </c>
      <c r="B17" s="15">
        <v>709344</v>
      </c>
    </row>
    <row r="18" spans="1:2">
      <c r="A18" s="8" t="s">
        <v>18</v>
      </c>
      <c r="B18" s="16"/>
    </row>
    <row r="19" spans="1:2">
      <c r="A19" s="5" t="s">
        <v>57</v>
      </c>
      <c r="B19" s="15">
        <v>500000</v>
      </c>
    </row>
    <row r="21" spans="1:2">
      <c r="A21" s="5" t="s">
        <v>75</v>
      </c>
      <c r="B21" s="15">
        <v>1500000</v>
      </c>
    </row>
    <row r="22" spans="1:2">
      <c r="A22" s="5" t="s">
        <v>76</v>
      </c>
      <c r="B22" s="15">
        <v>4000000</v>
      </c>
    </row>
    <row r="24" spans="1:2">
      <c r="A24" s="11" t="s">
        <v>21</v>
      </c>
      <c r="B24" s="33">
        <v>400000</v>
      </c>
    </row>
    <row r="26" spans="1:2">
      <c r="A26" s="11" t="s">
        <v>77</v>
      </c>
      <c r="B26" s="33">
        <v>500000</v>
      </c>
    </row>
    <row r="27" spans="1:2">
      <c r="A27" s="11" t="s">
        <v>78</v>
      </c>
      <c r="B27" s="33">
        <v>200000</v>
      </c>
    </row>
    <row r="28" spans="1:2">
      <c r="A28" s="11" t="s">
        <v>79</v>
      </c>
      <c r="B28" s="33">
        <v>200000</v>
      </c>
    </row>
    <row r="30" spans="1:2">
      <c r="A30" s="13" t="s">
        <v>80</v>
      </c>
      <c r="B30" s="33">
        <v>400000</v>
      </c>
    </row>
    <row r="32" spans="1:2">
      <c r="A32" s="31" t="s">
        <v>82</v>
      </c>
      <c r="B32" s="34"/>
    </row>
    <row r="33" spans="1:2">
      <c r="A33" s="10" t="s">
        <v>41</v>
      </c>
      <c r="B33" s="15">
        <v>1813844</v>
      </c>
    </row>
    <row r="34" spans="1:2">
      <c r="A34" s="10" t="s">
        <v>42</v>
      </c>
      <c r="B34" s="15">
        <v>1160325</v>
      </c>
    </row>
    <row r="35" spans="1:2">
      <c r="A35" s="10" t="s">
        <v>43</v>
      </c>
      <c r="B35" s="15">
        <v>1745349</v>
      </c>
    </row>
    <row r="36" spans="1:2">
      <c r="A36" s="10" t="s">
        <v>44</v>
      </c>
      <c r="B36" s="15">
        <v>2957281</v>
      </c>
    </row>
    <row r="37" spans="1:2">
      <c r="A37" s="10" t="s">
        <v>45</v>
      </c>
      <c r="B37" s="15">
        <v>2294012</v>
      </c>
    </row>
    <row r="38" spans="1:2">
      <c r="A38" s="10" t="s">
        <v>46</v>
      </c>
      <c r="B38" s="15">
        <v>2352445</v>
      </c>
    </row>
    <row r="39" spans="1:2">
      <c r="A39" s="10" t="s">
        <v>74</v>
      </c>
      <c r="B39" s="15">
        <v>3285484</v>
      </c>
    </row>
    <row r="40" spans="1:2">
      <c r="A40" s="10" t="s">
        <v>85</v>
      </c>
      <c r="B40" s="15">
        <v>140000</v>
      </c>
    </row>
    <row r="41" spans="1:2">
      <c r="A41" s="31" t="s">
        <v>83</v>
      </c>
      <c r="B41" s="33">
        <v>400000</v>
      </c>
    </row>
    <row r="42" spans="1:2">
      <c r="A42" s="31" t="s">
        <v>84</v>
      </c>
      <c r="B42" s="33">
        <v>1000000</v>
      </c>
    </row>
    <row r="44" spans="1:2" ht="89.25" customHeight="1">
      <c r="A44" s="60" t="s">
        <v>86</v>
      </c>
      <c r="B44" s="60"/>
    </row>
    <row r="45" spans="1:2">
      <c r="A45" s="35"/>
      <c r="B45" s="35"/>
    </row>
    <row r="46" spans="1:2">
      <c r="A46" s="35"/>
      <c r="B46" s="35"/>
    </row>
    <row r="47" spans="1:2">
      <c r="A47" s="35"/>
      <c r="B47" s="35"/>
    </row>
    <row r="48" spans="1:2">
      <c r="A48" s="35"/>
      <c r="B48" s="35"/>
    </row>
    <row r="49" spans="1:2">
      <c r="A49" s="35"/>
      <c r="B49" s="35"/>
    </row>
  </sheetData>
  <mergeCells count="1">
    <mergeCell ref="A44:B4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2014-11-18T12:24:25Z</cp:lastPrinted>
  <dcterms:created xsi:type="dcterms:W3CDTF">2012-10-23T05:41:41Z</dcterms:created>
  <dcterms:modified xsi:type="dcterms:W3CDTF">2014-11-18T12:25:07Z</dcterms:modified>
</cp:coreProperties>
</file>